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20" windowWidth="9720" windowHeight="4320" activeTab="2"/>
  </bookViews>
  <sheets>
    <sheet name="прил 1" sheetId="1" r:id="rId1"/>
    <sheet name="прил 2" sheetId="2" r:id="rId2"/>
    <sheet name="прил 3" sheetId="3" r:id="rId3"/>
    <sheet name="прил4" sheetId="4" r:id="rId4"/>
    <sheet name="прил.7" sheetId="5" r:id="rId5"/>
  </sheets>
  <externalReferences>
    <externalReference r:id="rId8"/>
  </externalReferences>
  <definedNames>
    <definedName name="_xlnm.Print_Area" localSheetId="0">'прил 1'!$A$1:$E$45</definedName>
    <definedName name="_xlnm.Print_Area" localSheetId="1">'прил 2'!$A$1:$E$27</definedName>
    <definedName name="_xlnm.Print_Area" localSheetId="2">'прил 3'!$A$1:$E$24</definedName>
    <definedName name="_xlnm.Print_Area" localSheetId="4">'прил.7'!$A$1:$E$15</definedName>
    <definedName name="_xlnm.Print_Area" localSheetId="3">'прил4'!$A$1:$E$19</definedName>
    <definedName name="стокиобъем11" localSheetId="4">#REF!</definedName>
    <definedName name="стокиобъем11" localSheetId="3">#REF!</definedName>
    <definedName name="стокиобъем11">#REF!</definedName>
    <definedName name="стокиобъем12" localSheetId="4">#REF!</definedName>
    <definedName name="стокиобъем12" localSheetId="3">#REF!</definedName>
    <definedName name="стокиобъем12">#REF!</definedName>
    <definedName name="стокитариф11" localSheetId="4">#REF!</definedName>
    <definedName name="стокитариф11" localSheetId="3">#REF!</definedName>
    <definedName name="стокитариф11">#REF!</definedName>
    <definedName name="стокитариф12" localSheetId="4">#REF!</definedName>
    <definedName name="стокитариф12" localSheetId="3">#REF!</definedName>
    <definedName name="стокитариф12">#REF!</definedName>
  </definedNames>
  <calcPr fullCalcOnLoad="1"/>
</workbook>
</file>

<file path=xl/sharedStrings.xml><?xml version="1.0" encoding="utf-8"?>
<sst xmlns="http://schemas.openxmlformats.org/spreadsheetml/2006/main" count="203" uniqueCount="123">
  <si>
    <t>Наименование показателей</t>
  </si>
  <si>
    <t>1.1.</t>
  </si>
  <si>
    <t>1.2.</t>
  </si>
  <si>
    <t>Производственные расходы</t>
  </si>
  <si>
    <t>Ремонтные расходы</t>
  </si>
  <si>
    <t>Сбытовые расходы гарантирующих организаций</t>
  </si>
  <si>
    <t>РЭК</t>
  </si>
  <si>
    <t>Величина расходов, не учтенных в тарифе</t>
  </si>
  <si>
    <t>тыс. руб.</t>
  </si>
  <si>
    <t>№ п/п</t>
  </si>
  <si>
    <t>Наименование показателя</t>
  </si>
  <si>
    <t>Единица измерения</t>
  </si>
  <si>
    <t>тыс.м3</t>
  </si>
  <si>
    <t>Объем воды, теряемой при транспортировке</t>
  </si>
  <si>
    <t>Расход электрической энергии</t>
  </si>
  <si>
    <t>тыс.кВтч</t>
  </si>
  <si>
    <t xml:space="preserve">Анализ основных технико – экономических показателей </t>
  </si>
  <si>
    <t xml:space="preserve">организация      </t>
  </si>
  <si>
    <t xml:space="preserve">РЭК                                 </t>
  </si>
  <si>
    <t>Общая протяженность водопроводных сетей</t>
  </si>
  <si>
    <t>Количество подземных водозаборных сооружений (скважин)</t>
  </si>
  <si>
    <t xml:space="preserve">Количество поверхностных водозаборных сооружений </t>
  </si>
  <si>
    <t>Количество подкачивающих насосных станций (НС-2, НС- поъема)</t>
  </si>
  <si>
    <t>км</t>
  </si>
  <si>
    <t>шт</t>
  </si>
  <si>
    <t>тыс.м3/сутки</t>
  </si>
  <si>
    <t>%</t>
  </si>
  <si>
    <t xml:space="preserve">Уровень потерь </t>
  </si>
  <si>
    <t>Численность населения, получающего услугу водоотведение</t>
  </si>
  <si>
    <t>чел.</t>
  </si>
  <si>
    <t xml:space="preserve">Количество часов предоставления услуг </t>
  </si>
  <si>
    <t>час.</t>
  </si>
  <si>
    <t xml:space="preserve">Удельный расход электроэнергии на 
1 м3 сточных вод             </t>
  </si>
  <si>
    <t>Индекс потребительских цен</t>
  </si>
  <si>
    <t>Показатель (группы потребителей)</t>
  </si>
  <si>
    <t>Тарифы</t>
  </si>
  <si>
    <t>руб./м3</t>
  </si>
  <si>
    <t>Организация</t>
  </si>
  <si>
    <t>Административные расходы</t>
  </si>
  <si>
    <t>Амортизация основных средств и нематериальных активов</t>
  </si>
  <si>
    <t>Всего расходов</t>
  </si>
  <si>
    <t>Численность населения, получающего услугу водоснабжения</t>
  </si>
  <si>
    <t>Удельный расход электроэнергии:</t>
  </si>
  <si>
    <t>кВт*ч/м3</t>
  </si>
  <si>
    <t>транспортировка воды</t>
  </si>
  <si>
    <t xml:space="preserve">Факт </t>
  </si>
  <si>
    <t xml:space="preserve">План </t>
  </si>
  <si>
    <t>кВтч/м3</t>
  </si>
  <si>
    <t>2014 год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</si>
  <si>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</si>
  <si>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</si>
  <si>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указыаются по годам на период действия тарифов</t>
  </si>
  <si>
    <t>к экспертому и к протоколу</t>
  </si>
  <si>
    <t>электроэнергию</t>
  </si>
  <si>
    <t>Индексы  роста цен на энергетические ресурсы</t>
  </si>
  <si>
    <t xml:space="preserve">на транспортировку сточной воды </t>
  </si>
  <si>
    <t>Общая протяженность канализационных сетей</t>
  </si>
  <si>
    <t>Количество канализационных насосных станций</t>
  </si>
  <si>
    <t>Пропускная способность канализации</t>
  </si>
  <si>
    <t>Количество очистных сооружений</t>
  </si>
  <si>
    <t>Мощность очистных сооружений</t>
  </si>
  <si>
    <t>Фактическая мощность очистных сооружений</t>
  </si>
  <si>
    <t>Пропущено сточных вод через очистные сооружения</t>
  </si>
  <si>
    <t>8.</t>
  </si>
  <si>
    <t>10.1.</t>
  </si>
  <si>
    <t>12.1.</t>
  </si>
  <si>
    <r>
      <t xml:space="preserve">Норматив технологических  затрат электрической энергии </t>
    </r>
    <r>
      <rPr>
        <sz val="10"/>
        <color indexed="8"/>
        <rFont val="Times New Roman"/>
        <family val="1"/>
      </rPr>
      <t>(удельный расход электрической энергии на 1 м3 воды</t>
    </r>
    <r>
      <rPr>
        <sz val="12"/>
        <color indexed="8"/>
        <rFont val="Times New Roman"/>
        <family val="1"/>
      </rPr>
      <t>), в т.ч.:</t>
    </r>
  </si>
  <si>
    <t>с 01.01.2014 по 30.06.2014</t>
  </si>
  <si>
    <t xml:space="preserve"> транспортировка сточных вод </t>
  </si>
  <si>
    <r>
      <t xml:space="preserve">Норматив технологических  затрат электрической энергии </t>
    </r>
    <r>
      <rPr>
        <sz val="8"/>
        <color indexed="8"/>
        <rFont val="Times New Roman"/>
        <family val="1"/>
      </rPr>
      <t>(у</t>
    </r>
    <r>
      <rPr>
        <sz val="9"/>
        <color indexed="8"/>
        <rFont val="Times New Roman"/>
        <family val="1"/>
      </rPr>
      <t>дельный расход электрической энергии на 1 м3 сточных  вод</t>
    </r>
    <r>
      <rPr>
        <sz val="8"/>
        <color indexed="8"/>
        <rFont val="Times New Roman"/>
        <family val="1"/>
      </rPr>
      <t>), в т.ч.</t>
    </r>
    <r>
      <rPr>
        <sz val="12"/>
        <color indexed="8"/>
        <rFont val="Times New Roman"/>
        <family val="1"/>
      </rPr>
      <t>:</t>
    </r>
  </si>
  <si>
    <t>Объем воды, получаемой со стороны</t>
  </si>
  <si>
    <t>своими насосами</t>
  </si>
  <si>
    <t>самотеком</t>
  </si>
  <si>
    <t>Объем воды, подаваемой в сеть, в т.ч.</t>
  </si>
  <si>
    <t>Расход воды на собственные  нужды организации</t>
  </si>
  <si>
    <t>Передано сточных вод на очистку другим канализациям</t>
  </si>
  <si>
    <t>Объем сброшенных сточных вод без очистки</t>
  </si>
  <si>
    <t>10</t>
  </si>
  <si>
    <t>для потребителей Федерального государственного бюджетного учреждения науки Красноярского научного центра Сибирского отделения Российской академии  наук (г. Красноярск, ИНН 2463002263)</t>
  </si>
  <si>
    <t>с 01.07.2014</t>
  </si>
  <si>
    <t>по 31.12.2014</t>
  </si>
  <si>
    <t>Транспортировка воды</t>
  </si>
  <si>
    <t>Прочие потребители  (тарифы указываются без НДС)</t>
  </si>
  <si>
    <t>Население (тарифы указываются с НДС)</t>
  </si>
  <si>
    <t>2.</t>
  </si>
  <si>
    <t>Транспортировка сточных вод</t>
  </si>
  <si>
    <t>2.1.</t>
  </si>
  <si>
    <t>2.2.</t>
  </si>
  <si>
    <t xml:space="preserve">Тарифы на транспортировку воды и транспортировку сточных вод </t>
  </si>
  <si>
    <t>Приложение № 7
к экспертному заключению 
по делу № 264-13в</t>
  </si>
  <si>
    <t>Приложение № 1 к экспертному заключению по делу № 264-13в</t>
  </si>
  <si>
    <t>Федерального государственного бюджетного учреждения науки Красноярского научного центра Сибирского отделения Российской академии  наук (г. Красноярск, ИНН 2463002263)</t>
  </si>
  <si>
    <t>Приложение № 2 к экспертному заключению по делу № 264-13в</t>
  </si>
  <si>
    <t xml:space="preserve">Расходы, учтенные и неучтенные при расчете тарифа   </t>
  </si>
  <si>
    <t>6.1.</t>
  </si>
  <si>
    <t>6.2.</t>
  </si>
  <si>
    <t xml:space="preserve">12.1. </t>
  </si>
  <si>
    <t xml:space="preserve">Принято  сточных вод </t>
  </si>
  <si>
    <t>14.1.</t>
  </si>
  <si>
    <t>Приложение № 4
к экспертному заключению 
по делу № 264-13в</t>
  </si>
  <si>
    <t xml:space="preserve">Целевые показатели деятельности </t>
  </si>
  <si>
    <t>3.1.</t>
  </si>
  <si>
    <t>4.1.</t>
  </si>
  <si>
    <t xml:space="preserve">Величина прибыли, необходимой для эффективного функционирования                                                                                                   </t>
  </si>
  <si>
    <t xml:space="preserve">к экспертому </t>
  </si>
  <si>
    <t xml:space="preserve">Наименование </t>
  </si>
  <si>
    <t>2014год</t>
  </si>
  <si>
    <t>организация</t>
  </si>
  <si>
    <t>1.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</si>
  <si>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</si>
  <si>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Прибыль на капитальные вложения</t>
  </si>
  <si>
    <t>3.</t>
  </si>
  <si>
    <t>Прибыль на социальные нужды</t>
  </si>
  <si>
    <t>Прибыль на прочие цели</t>
  </si>
  <si>
    <t>5.</t>
  </si>
  <si>
    <t>Прибыль, облагаемая налогом</t>
  </si>
  <si>
    <t>6.</t>
  </si>
  <si>
    <t>Налоги, сборы, платежи</t>
  </si>
  <si>
    <t>7.</t>
  </si>
  <si>
    <t>Нормативная прибыль</t>
  </si>
  <si>
    <t>Приложение № 3 к экспертному заключению по делу № 264-13в</t>
  </si>
  <si>
    <t>Холодное водоснабжение</t>
  </si>
  <si>
    <t>Водоотведение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</si>
</sst>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0.00000000000"/>
    <numFmt numFmtId="192" formatCode="0.000000000"/>
    <numFmt numFmtId="193" formatCode="0.00000000"/>
    <numFmt numFmtId="194" formatCode="0.0%"/>
    <numFmt numFmtId="195" formatCode="0.000%"/>
    <numFmt numFmtId="196" formatCode="#,##0.00&quot;р.&quot;"/>
    <numFmt numFmtId="197" formatCode="[$-FC19]d\ mmmm\ yyyy\ &quot;г.&quot;"/>
  </numFmts>
  <fonts count="51">
    <font>
      <sz val="10"/>
      <name val="Arial"/>
      <family val="0"/>
    </font>
    <font>
      <sz val="12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10" xfId="0" applyFont="1" applyBorder="1" applyAlignment="1">
      <alignment vertical="center" wrapText="1"/>
    </xf>
    <xf numFmtId="0" fontId="5" fillId="0" borderId="0" xfId="59" applyFont="1">
      <alignment/>
      <protection/>
    </xf>
    <xf numFmtId="0" fontId="5" fillId="0" borderId="0" xfId="59" applyFont="1" applyAlignment="1">
      <alignment horizontal="center"/>
      <protection/>
    </xf>
    <xf numFmtId="0" fontId="7" fillId="0" borderId="0" xfId="59" applyFont="1">
      <alignment/>
      <protection/>
    </xf>
    <xf numFmtId="0" fontId="7" fillId="0" borderId="0" xfId="59" applyFont="1" applyAlignment="1">
      <alignment horizontal="center"/>
      <protection/>
    </xf>
    <xf numFmtId="0" fontId="5" fillId="0" borderId="0" xfId="59" applyFont="1" applyAlignment="1">
      <alignment horizontal="right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0" xfId="59" applyFont="1" applyBorder="1" applyAlignment="1">
      <alignment horizontal="center" vertical="center" wrapText="1"/>
      <protection/>
    </xf>
    <xf numFmtId="0" fontId="5" fillId="0" borderId="10" xfId="59" applyFont="1" applyBorder="1" applyAlignment="1">
      <alignment horizontal="center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left" vertical="center" wrapText="1"/>
      <protection/>
    </xf>
    <xf numFmtId="0" fontId="1" fillId="32" borderId="10" xfId="53" applyFont="1" applyFill="1" applyBorder="1" applyAlignment="1">
      <alignment horizontal="left" vertical="center" wrapText="1"/>
      <protection/>
    </xf>
    <xf numFmtId="0" fontId="1" fillId="0" borderId="10" xfId="53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5" fillId="0" borderId="10" xfId="58" applyFont="1" applyBorder="1" applyAlignment="1">
      <alignment vertical="center" wrapText="1"/>
      <protection/>
    </xf>
    <xf numFmtId="2" fontId="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center" wrapText="1"/>
      <protection/>
    </xf>
    <xf numFmtId="0" fontId="5" fillId="0" borderId="10" xfId="58" applyFont="1" applyBorder="1" applyAlignment="1">
      <alignment wrapText="1"/>
      <protection/>
    </xf>
    <xf numFmtId="0" fontId="0" fillId="0" borderId="0" xfId="57" applyAlignment="1">
      <alignment wrapText="1"/>
      <protection/>
    </xf>
    <xf numFmtId="0" fontId="7" fillId="0" borderId="0" xfId="57" applyFont="1" applyAlignment="1">
      <alignment wrapText="1"/>
      <protection/>
    </xf>
    <xf numFmtId="0" fontId="8" fillId="0" borderId="0" xfId="57" applyFont="1" applyAlignment="1">
      <alignment wrapText="1"/>
      <protection/>
    </xf>
    <xf numFmtId="0" fontId="7" fillId="0" borderId="0" xfId="57" applyFont="1" applyAlignment="1">
      <alignment horizontal="right" wrapText="1"/>
      <protection/>
    </xf>
    <xf numFmtId="0" fontId="7" fillId="0" borderId="0" xfId="57" applyFont="1" applyAlignment="1">
      <alignment horizontal="center" wrapText="1"/>
      <protection/>
    </xf>
    <xf numFmtId="0" fontId="5" fillId="0" borderId="10" xfId="57" applyFont="1" applyBorder="1" applyAlignment="1">
      <alignment horizontal="center" vertical="center" wrapText="1"/>
      <protection/>
    </xf>
    <xf numFmtId="0" fontId="5" fillId="0" borderId="10" xfId="57" applyFont="1" applyBorder="1" applyAlignment="1">
      <alignment horizontal="left" vertical="center" wrapText="1"/>
      <protection/>
    </xf>
    <xf numFmtId="0" fontId="5" fillId="0" borderId="10" xfId="57" applyFont="1" applyBorder="1" applyAlignment="1">
      <alignment vertical="center" wrapText="1"/>
      <protection/>
    </xf>
    <xf numFmtId="2" fontId="5" fillId="0" borderId="10" xfId="57" applyNumberFormat="1" applyFont="1" applyBorder="1" applyAlignment="1">
      <alignment horizontal="center" vertical="center" wrapText="1"/>
      <protection/>
    </xf>
    <xf numFmtId="0" fontId="1" fillId="0" borderId="10" xfId="57" applyFont="1" applyBorder="1" applyAlignment="1">
      <alignment horizontal="center" vertical="center" wrapText="1"/>
      <protection/>
    </xf>
    <xf numFmtId="0" fontId="10" fillId="0" borderId="0" xfId="57" applyFont="1" applyAlignment="1">
      <alignment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58" applyFont="1" applyBorder="1" applyAlignment="1">
      <alignment horizontal="left" wrapText="1"/>
      <protection/>
    </xf>
    <xf numFmtId="0" fontId="11" fillId="0" borderId="0" xfId="0" applyFont="1" applyAlignment="1">
      <alignment vertical="center" wrapText="1"/>
    </xf>
    <xf numFmtId="0" fontId="6" fillId="0" borderId="0" xfId="57" applyFont="1" applyBorder="1">
      <alignment/>
      <protection/>
    </xf>
    <xf numFmtId="0" fontId="1" fillId="0" borderId="10" xfId="53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2" fontId="49" fillId="0" borderId="10" xfId="0" applyNumberFormat="1" applyFont="1" applyBorder="1" applyAlignment="1">
      <alignment horizontal="center" vertical="center" wrapText="1"/>
    </xf>
    <xf numFmtId="14" fontId="49" fillId="0" borderId="10" xfId="0" applyNumberFormat="1" applyFont="1" applyBorder="1" applyAlignment="1">
      <alignment horizontal="center" vertical="center" wrapText="1"/>
    </xf>
    <xf numFmtId="16" fontId="49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50" fillId="0" borderId="10" xfId="0" applyFont="1" applyBorder="1" applyAlignment="1">
      <alignment vertical="center" wrapText="1"/>
    </xf>
    <xf numFmtId="0" fontId="7" fillId="0" borderId="0" xfId="59" applyFont="1" applyFill="1" applyAlignment="1">
      <alignment/>
      <protection/>
    </xf>
    <xf numFmtId="16" fontId="5" fillId="0" borderId="10" xfId="57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5" fillId="33" borderId="10" xfId="53" applyFont="1" applyFill="1" applyBorder="1" applyAlignment="1">
      <alignment horizontal="justify" vertical="top" wrapText="1"/>
      <protection/>
    </xf>
    <xf numFmtId="49" fontId="49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7" fillId="0" borderId="0" xfId="57" applyFont="1" applyBorder="1" applyAlignment="1">
      <alignment horizontal="left" vertical="center" wrapText="1"/>
      <protection/>
    </xf>
    <xf numFmtId="0" fontId="7" fillId="0" borderId="0" xfId="57" applyFont="1" applyBorder="1" applyAlignment="1">
      <alignment horizontal="left" vertical="center"/>
      <protection/>
    </xf>
    <xf numFmtId="0" fontId="4" fillId="0" borderId="0" xfId="0" applyFont="1" applyAlignment="1">
      <alignment/>
    </xf>
    <xf numFmtId="0" fontId="50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2" fontId="1" fillId="0" borderId="10" xfId="53" applyNumberFormat="1" applyFont="1" applyBorder="1" applyAlignment="1">
      <alignment horizontal="right" vertical="center" wrapText="1"/>
      <protection/>
    </xf>
    <xf numFmtId="2" fontId="1" fillId="0" borderId="10" xfId="53" applyNumberFormat="1" applyFont="1" applyFill="1" applyBorder="1" applyAlignment="1">
      <alignment horizontal="right" vertical="center" wrapText="1"/>
      <protection/>
    </xf>
    <xf numFmtId="2" fontId="1" fillId="0" borderId="14" xfId="53" applyNumberFormat="1" applyFont="1" applyBorder="1" applyAlignment="1">
      <alignment horizontal="right" vertical="center"/>
      <protection/>
    </xf>
    <xf numFmtId="2" fontId="5" fillId="0" borderId="0" xfId="59" applyNumberFormat="1" applyFont="1">
      <alignment/>
      <protection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7" fillId="0" borderId="0" xfId="57" applyFont="1" applyBorder="1" applyAlignment="1">
      <alignment horizontal="left" vertical="center" wrapText="1"/>
      <protection/>
    </xf>
    <xf numFmtId="0" fontId="7" fillId="0" borderId="0" xfId="57" applyFont="1" applyBorder="1" applyAlignment="1">
      <alignment horizontal="left" vertical="center"/>
      <protection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0" xfId="59" applyFont="1" applyFill="1" applyAlignment="1">
      <alignment horizontal="center" wrapText="1"/>
      <protection/>
    </xf>
    <xf numFmtId="0" fontId="5" fillId="0" borderId="12" xfId="59" applyFont="1" applyBorder="1" applyAlignment="1">
      <alignment horizontal="left" vertical="center" wrapText="1"/>
      <protection/>
    </xf>
    <xf numFmtId="0" fontId="5" fillId="0" borderId="13" xfId="59" applyFont="1" applyBorder="1" applyAlignment="1">
      <alignment horizontal="left" vertical="center" wrapText="1"/>
      <protection/>
    </xf>
    <xf numFmtId="0" fontId="5" fillId="0" borderId="11" xfId="59" applyFont="1" applyBorder="1" applyAlignment="1">
      <alignment horizontal="left" vertical="center" wrapText="1"/>
      <protection/>
    </xf>
    <xf numFmtId="0" fontId="1" fillId="0" borderId="12" xfId="53" applyNumberFormat="1" applyFont="1" applyFill="1" applyBorder="1" applyAlignment="1">
      <alignment horizontal="left" vertical="center" wrapText="1"/>
      <protection/>
    </xf>
    <xf numFmtId="0" fontId="1" fillId="0" borderId="13" xfId="53" applyNumberFormat="1" applyFont="1" applyFill="1" applyBorder="1" applyAlignment="1">
      <alignment horizontal="left" vertical="center" wrapText="1"/>
      <protection/>
    </xf>
    <xf numFmtId="0" fontId="1" fillId="0" borderId="11" xfId="53" applyNumberFormat="1" applyFont="1" applyFill="1" applyBorder="1" applyAlignment="1">
      <alignment horizontal="left" vertical="center" wrapText="1"/>
      <protection/>
    </xf>
    <xf numFmtId="0" fontId="5" fillId="0" borderId="10" xfId="59" applyFont="1" applyBorder="1" applyAlignment="1">
      <alignment horizontal="center" vertical="center" wrapText="1"/>
      <protection/>
    </xf>
    <xf numFmtId="0" fontId="7" fillId="0" borderId="0" xfId="59" applyFont="1" applyAlignment="1">
      <alignment horizontal="center" vertical="center" wrapText="1"/>
      <protection/>
    </xf>
    <xf numFmtId="0" fontId="5" fillId="0" borderId="12" xfId="57" applyFont="1" applyBorder="1" applyAlignment="1">
      <alignment horizontal="center" vertical="center" wrapText="1"/>
      <protection/>
    </xf>
    <xf numFmtId="0" fontId="5" fillId="0" borderId="13" xfId="57" applyFont="1" applyBorder="1" applyAlignment="1">
      <alignment horizontal="center" vertical="center" wrapText="1"/>
      <protection/>
    </xf>
    <xf numFmtId="0" fontId="5" fillId="0" borderId="11" xfId="57" applyFont="1" applyBorder="1" applyAlignment="1">
      <alignment horizontal="center" vertical="center" wrapText="1"/>
      <protection/>
    </xf>
    <xf numFmtId="0" fontId="7" fillId="0" borderId="0" xfId="57" applyFont="1" applyAlignment="1">
      <alignment horizontal="left" wrapText="1"/>
      <protection/>
    </xf>
    <xf numFmtId="0" fontId="7" fillId="0" borderId="0" xfId="57" applyFont="1" applyAlignment="1">
      <alignment horizontal="center" vertical="center" wrapText="1"/>
      <protection/>
    </xf>
    <xf numFmtId="0" fontId="5" fillId="0" borderId="10" xfId="57" applyFont="1" applyBorder="1" applyAlignment="1">
      <alignment horizontal="center" vertical="center" wrapText="1"/>
      <protection/>
    </xf>
    <xf numFmtId="0" fontId="1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7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wrapText="1"/>
    </xf>
    <xf numFmtId="0" fontId="1" fillId="0" borderId="10" xfId="0" applyFont="1" applyFill="1" applyBorder="1" applyAlignment="1" applyProtection="1">
      <alignment vertical="center" wrapText="1"/>
      <protection/>
    </xf>
    <xf numFmtId="2" fontId="0" fillId="0" borderId="0" xfId="0" applyNumberFormat="1" applyAlignment="1">
      <alignment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_г. Сосновоборск, ООО СтройКом" xfId="57"/>
    <cellStyle name="Обычный_Экспертное заключение ОАО Красноярская ТЭЦ-1 Водоотведение (приложения 1-7)" xfId="58"/>
    <cellStyle name="Обычный_Экспертное заключение ООО Типтур Водоотведение (приложения 1-7)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fizova.SR\AppData\Local\Microsoft\Windows\Temporary%20Internet%20Files\Content.Outlook\BLOSWGAY\&#1087;&#1080;&#1090;%20&#1074;&#1086;&#1076;&#1072;%20&#1087;&#1088;&#1080;&#1083;&#1086;&#1078;%202%20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"/>
      <sheetName val="прил 2"/>
      <sheetName val="прил 5"/>
      <sheetName val="прил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view="pageBreakPreview" zoomScaleSheetLayoutView="100" zoomScalePageLayoutView="0" workbookViewId="0" topLeftCell="A1">
      <selection activeCell="D24" sqref="D24"/>
    </sheetView>
  </sheetViews>
  <sheetFormatPr defaultColWidth="39.8515625" defaultRowHeight="12.75"/>
  <cols>
    <col min="1" max="1" width="7.28125" style="54" customWidth="1"/>
    <col min="2" max="2" width="34.8515625" style="54" customWidth="1"/>
    <col min="3" max="3" width="14.00390625" style="54" customWidth="1"/>
    <col min="4" max="4" width="14.421875" style="54" customWidth="1"/>
    <col min="5" max="5" width="15.00390625" style="54" customWidth="1"/>
    <col min="6" max="16384" width="39.8515625" style="54" customWidth="1"/>
  </cols>
  <sheetData>
    <row r="1" spans="1:7" ht="48" customHeight="1">
      <c r="A1" s="4"/>
      <c r="B1" s="4"/>
      <c r="C1" s="84" t="s">
        <v>90</v>
      </c>
      <c r="D1" s="84"/>
      <c r="E1" s="84"/>
      <c r="F1" s="82"/>
      <c r="G1" s="83"/>
    </row>
    <row r="2" spans="1:7" ht="16.5" customHeight="1">
      <c r="A2" s="4"/>
      <c r="B2" s="4"/>
      <c r="C2" s="5"/>
      <c r="D2" s="5"/>
      <c r="E2" s="5"/>
      <c r="F2" s="62"/>
      <c r="G2" s="63"/>
    </row>
    <row r="3" spans="1:6" ht="20.25" customHeight="1">
      <c r="A3" s="84" t="s">
        <v>16</v>
      </c>
      <c r="B3" s="84"/>
      <c r="C3" s="84"/>
      <c r="D3" s="84"/>
      <c r="E3" s="84"/>
      <c r="F3" s="39" t="s">
        <v>52</v>
      </c>
    </row>
    <row r="4" spans="1:8" ht="55.5" customHeight="1">
      <c r="A4" s="85" t="s">
        <v>91</v>
      </c>
      <c r="B4" s="85"/>
      <c r="C4" s="85"/>
      <c r="D4" s="85"/>
      <c r="E4" s="85"/>
      <c r="F4" s="3"/>
      <c r="G4" s="3"/>
      <c r="H4" s="3"/>
    </row>
    <row r="5" ht="18.75">
      <c r="C5" s="6"/>
    </row>
    <row r="6" spans="1:5" ht="15" customHeight="1">
      <c r="A6" s="77" t="s">
        <v>9</v>
      </c>
      <c r="B6" s="77" t="s">
        <v>10</v>
      </c>
      <c r="C6" s="77" t="s">
        <v>11</v>
      </c>
      <c r="D6" s="87" t="s">
        <v>48</v>
      </c>
      <c r="E6" s="88"/>
    </row>
    <row r="7" spans="1:5" ht="18" customHeight="1">
      <c r="A7" s="86"/>
      <c r="B7" s="86"/>
      <c r="C7" s="86"/>
      <c r="D7" s="77" t="s">
        <v>17</v>
      </c>
      <c r="E7" s="77" t="s">
        <v>18</v>
      </c>
    </row>
    <row r="8" spans="1:5" ht="18" customHeight="1">
      <c r="A8" s="78"/>
      <c r="B8" s="78"/>
      <c r="C8" s="78"/>
      <c r="D8" s="78"/>
      <c r="E8" s="78"/>
    </row>
    <row r="9" spans="1:5" ht="15.75">
      <c r="A9" s="55">
        <v>1</v>
      </c>
      <c r="B9" s="55">
        <v>2</v>
      </c>
      <c r="C9" s="55">
        <v>3</v>
      </c>
      <c r="D9" s="55">
        <v>4</v>
      </c>
      <c r="E9" s="55">
        <v>5</v>
      </c>
    </row>
    <row r="10" spans="1:5" ht="15.75">
      <c r="A10" s="79" t="s">
        <v>81</v>
      </c>
      <c r="B10" s="80"/>
      <c r="C10" s="80"/>
      <c r="D10" s="80"/>
      <c r="E10" s="81"/>
    </row>
    <row r="11" spans="1:5" ht="31.5">
      <c r="A11" s="49">
        <v>1</v>
      </c>
      <c r="B11" s="49" t="s">
        <v>19</v>
      </c>
      <c r="C11" s="55" t="s">
        <v>23</v>
      </c>
      <c r="D11" s="55">
        <v>13.43</v>
      </c>
      <c r="E11" s="65">
        <v>13.43</v>
      </c>
    </row>
    <row r="12" spans="1:5" ht="47.25">
      <c r="A12" s="49">
        <v>2</v>
      </c>
      <c r="B12" s="49" t="s">
        <v>20</v>
      </c>
      <c r="C12" s="55" t="s">
        <v>24</v>
      </c>
      <c r="D12" s="56">
        <v>0</v>
      </c>
      <c r="E12" s="56">
        <v>0</v>
      </c>
    </row>
    <row r="13" spans="1:5" ht="31.5">
      <c r="A13" s="49">
        <v>3</v>
      </c>
      <c r="B13" s="49" t="s">
        <v>21</v>
      </c>
      <c r="C13" s="55" t="s">
        <v>24</v>
      </c>
      <c r="D13" s="56">
        <v>0</v>
      </c>
      <c r="E13" s="56">
        <v>0</v>
      </c>
    </row>
    <row r="14" spans="1:5" ht="47.25">
      <c r="A14" s="49">
        <v>4</v>
      </c>
      <c r="B14" s="49" t="s">
        <v>22</v>
      </c>
      <c r="C14" s="55" t="s">
        <v>24</v>
      </c>
      <c r="D14" s="56">
        <v>2</v>
      </c>
      <c r="E14" s="56">
        <v>2</v>
      </c>
    </row>
    <row r="15" spans="1:5" ht="39" customHeight="1">
      <c r="A15" s="49">
        <v>5</v>
      </c>
      <c r="B15" s="42" t="s">
        <v>70</v>
      </c>
      <c r="C15" s="55" t="s">
        <v>12</v>
      </c>
      <c r="D15" s="56">
        <v>642</v>
      </c>
      <c r="E15" s="56">
        <v>642</v>
      </c>
    </row>
    <row r="16" spans="1:5" ht="31.5">
      <c r="A16" s="49">
        <v>6</v>
      </c>
      <c r="B16" s="49" t="s">
        <v>73</v>
      </c>
      <c r="C16" s="55" t="s">
        <v>12</v>
      </c>
      <c r="D16" s="56">
        <v>642</v>
      </c>
      <c r="E16" s="56">
        <v>642</v>
      </c>
    </row>
    <row r="17" spans="1:5" ht="15.75">
      <c r="A17" s="49" t="s">
        <v>94</v>
      </c>
      <c r="B17" s="58" t="s">
        <v>71</v>
      </c>
      <c r="C17" s="55" t="s">
        <v>12</v>
      </c>
      <c r="D17" s="56">
        <v>642</v>
      </c>
      <c r="E17" s="56">
        <v>642</v>
      </c>
    </row>
    <row r="18" spans="1:5" ht="15.75">
      <c r="A18" s="49" t="s">
        <v>95</v>
      </c>
      <c r="B18" s="58" t="s">
        <v>72</v>
      </c>
      <c r="C18" s="55" t="s">
        <v>12</v>
      </c>
      <c r="D18" s="56">
        <v>0</v>
      </c>
      <c r="E18" s="56">
        <v>0</v>
      </c>
    </row>
    <row r="19" spans="1:5" ht="34.5" customHeight="1">
      <c r="A19" s="49">
        <v>7</v>
      </c>
      <c r="B19" s="58" t="s">
        <v>74</v>
      </c>
      <c r="C19" s="55" t="s">
        <v>12</v>
      </c>
      <c r="D19" s="56">
        <v>0</v>
      </c>
      <c r="E19" s="56">
        <v>0</v>
      </c>
    </row>
    <row r="20" spans="1:5" ht="31.5">
      <c r="A20" s="49">
        <v>8</v>
      </c>
      <c r="B20" s="49" t="s">
        <v>13</v>
      </c>
      <c r="C20" s="55" t="s">
        <v>12</v>
      </c>
      <c r="D20" s="56">
        <v>0</v>
      </c>
      <c r="E20" s="56">
        <v>0</v>
      </c>
    </row>
    <row r="21" spans="1:5" ht="15.75">
      <c r="A21" s="49">
        <v>9</v>
      </c>
      <c r="B21" s="50" t="s">
        <v>14</v>
      </c>
      <c r="C21" s="57" t="s">
        <v>15</v>
      </c>
      <c r="D21" s="66">
        <v>697.58</v>
      </c>
      <c r="E21" s="1">
        <v>698.12</v>
      </c>
    </row>
    <row r="22" spans="1:5" ht="60">
      <c r="A22" s="49">
        <v>10</v>
      </c>
      <c r="B22" s="50" t="s">
        <v>66</v>
      </c>
      <c r="C22" s="57"/>
      <c r="D22" s="56">
        <f>D23</f>
        <v>1.0865732087227415</v>
      </c>
      <c r="E22" s="56">
        <f>E23</f>
        <v>1.0874143302180685</v>
      </c>
    </row>
    <row r="23" spans="1:5" ht="15.75" customHeight="1">
      <c r="A23" s="49" t="s">
        <v>64</v>
      </c>
      <c r="B23" s="50" t="s">
        <v>44</v>
      </c>
      <c r="C23" s="57" t="s">
        <v>47</v>
      </c>
      <c r="D23" s="56">
        <f>D21/D15</f>
        <v>1.0865732087227415</v>
      </c>
      <c r="E23" s="56">
        <f>E21/E15</f>
        <v>1.0874143302180685</v>
      </c>
    </row>
    <row r="24" spans="1:5" ht="15.75">
      <c r="A24" s="38">
        <v>11</v>
      </c>
      <c r="B24" s="25" t="s">
        <v>33</v>
      </c>
      <c r="C24" s="24" t="s">
        <v>26</v>
      </c>
      <c r="D24" s="55">
        <v>105.6</v>
      </c>
      <c r="E24" s="55">
        <v>105.6</v>
      </c>
    </row>
    <row r="25" spans="1:5" ht="31.5">
      <c r="A25" s="49">
        <v>12</v>
      </c>
      <c r="B25" s="42" t="s">
        <v>54</v>
      </c>
      <c r="C25" s="42"/>
      <c r="D25" s="42"/>
      <c r="E25" s="55"/>
    </row>
    <row r="26" spans="1:5" ht="15.75">
      <c r="A26" s="42" t="s">
        <v>96</v>
      </c>
      <c r="B26" s="42" t="s">
        <v>53</v>
      </c>
      <c r="C26" s="55" t="s">
        <v>26</v>
      </c>
      <c r="D26" s="55">
        <v>105.3</v>
      </c>
      <c r="E26" s="55">
        <v>107.3</v>
      </c>
    </row>
    <row r="27" spans="1:5" ht="15.75">
      <c r="A27" s="67"/>
      <c r="B27" s="68"/>
      <c r="C27" s="69"/>
      <c r="D27" s="69"/>
      <c r="E27" s="60"/>
    </row>
    <row r="28" spans="1:5" ht="15.75">
      <c r="A28" s="79" t="s">
        <v>85</v>
      </c>
      <c r="B28" s="80"/>
      <c r="C28" s="80"/>
      <c r="D28" s="80"/>
      <c r="E28" s="81"/>
    </row>
    <row r="29" spans="1:5" ht="15.75">
      <c r="A29" s="55">
        <v>1</v>
      </c>
      <c r="B29" s="55">
        <v>2</v>
      </c>
      <c r="C29" s="55">
        <v>3</v>
      </c>
      <c r="D29" s="55">
        <v>4</v>
      </c>
      <c r="E29" s="55">
        <v>5</v>
      </c>
    </row>
    <row r="30" spans="1:5" ht="31.5">
      <c r="A30" s="61">
        <v>1</v>
      </c>
      <c r="B30" s="47" t="s">
        <v>56</v>
      </c>
      <c r="C30" s="61" t="s">
        <v>23</v>
      </c>
      <c r="D30" s="61">
        <v>19.92</v>
      </c>
      <c r="E30" s="65">
        <v>19.92</v>
      </c>
    </row>
    <row r="31" spans="1:5" ht="31.5">
      <c r="A31" s="61">
        <v>2</v>
      </c>
      <c r="B31" s="47" t="s">
        <v>57</v>
      </c>
      <c r="C31" s="61" t="s">
        <v>24</v>
      </c>
      <c r="D31" s="44">
        <v>1</v>
      </c>
      <c r="E31" s="44">
        <v>1</v>
      </c>
    </row>
    <row r="32" spans="1:5" ht="31.5">
      <c r="A32" s="61">
        <v>3</v>
      </c>
      <c r="B32" s="48" t="s">
        <v>58</v>
      </c>
      <c r="C32" s="2" t="s">
        <v>25</v>
      </c>
      <c r="D32" s="61">
        <v>21.06</v>
      </c>
      <c r="E32" s="65">
        <v>21.06</v>
      </c>
    </row>
    <row r="33" spans="1:5" ht="31.5">
      <c r="A33" s="61">
        <v>4</v>
      </c>
      <c r="B33" s="48" t="s">
        <v>59</v>
      </c>
      <c r="C33" s="61" t="s">
        <v>24</v>
      </c>
      <c r="D33" s="44">
        <v>0</v>
      </c>
      <c r="E33" s="44">
        <v>0</v>
      </c>
    </row>
    <row r="34" spans="1:5" ht="15.75">
      <c r="A34" s="61">
        <v>5</v>
      </c>
      <c r="B34" s="48" t="s">
        <v>60</v>
      </c>
      <c r="C34" s="2" t="s">
        <v>25</v>
      </c>
      <c r="D34" s="44">
        <v>0</v>
      </c>
      <c r="E34" s="44">
        <v>0</v>
      </c>
    </row>
    <row r="35" spans="1:5" ht="31.5">
      <c r="A35" s="61">
        <v>6</v>
      </c>
      <c r="B35" s="48" t="s">
        <v>61</v>
      </c>
      <c r="C35" s="2" t="s">
        <v>25</v>
      </c>
      <c r="D35" s="44">
        <v>0</v>
      </c>
      <c r="E35" s="44">
        <v>0</v>
      </c>
    </row>
    <row r="36" spans="1:5" ht="15.75">
      <c r="A36" s="61">
        <v>7</v>
      </c>
      <c r="B36" s="43" t="s">
        <v>97</v>
      </c>
      <c r="C36" s="61" t="s">
        <v>12</v>
      </c>
      <c r="D36" s="66">
        <v>1303</v>
      </c>
      <c r="E36" s="66">
        <v>1303</v>
      </c>
    </row>
    <row r="37" spans="1:5" ht="31.5">
      <c r="A37" s="45" t="s">
        <v>63</v>
      </c>
      <c r="B37" s="43" t="s">
        <v>62</v>
      </c>
      <c r="C37" s="61" t="s">
        <v>12</v>
      </c>
      <c r="D37" s="66">
        <v>0</v>
      </c>
      <c r="E37" s="66">
        <v>0</v>
      </c>
    </row>
    <row r="38" spans="1:5" ht="31.5">
      <c r="A38" s="59">
        <v>9</v>
      </c>
      <c r="B38" s="43" t="s">
        <v>75</v>
      </c>
      <c r="C38" s="61" t="s">
        <v>12</v>
      </c>
      <c r="D38" s="66">
        <v>1303</v>
      </c>
      <c r="E38" s="66">
        <v>1303</v>
      </c>
    </row>
    <row r="39" spans="1:5" ht="31.5">
      <c r="A39" s="59" t="s">
        <v>77</v>
      </c>
      <c r="B39" s="43" t="s">
        <v>76</v>
      </c>
      <c r="C39" s="61" t="s">
        <v>12</v>
      </c>
      <c r="D39" s="66">
        <v>0</v>
      </c>
      <c r="E39" s="66">
        <v>0</v>
      </c>
    </row>
    <row r="40" spans="1:5" ht="15.75">
      <c r="A40" s="61">
        <v>11</v>
      </c>
      <c r="B40" s="43" t="s">
        <v>14</v>
      </c>
      <c r="C40" s="61" t="s">
        <v>15</v>
      </c>
      <c r="D40" s="66">
        <v>330.69</v>
      </c>
      <c r="E40" s="66">
        <v>330.69</v>
      </c>
    </row>
    <row r="41" spans="1:5" ht="59.25">
      <c r="A41" s="61">
        <v>12</v>
      </c>
      <c r="B41" s="43" t="s">
        <v>69</v>
      </c>
      <c r="C41" s="61"/>
      <c r="D41" s="66">
        <f>D40/D36</f>
        <v>0.25379125095932464</v>
      </c>
      <c r="E41" s="66">
        <f>E40/E36</f>
        <v>0.25379125095932464</v>
      </c>
    </row>
    <row r="42" spans="1:5" ht="15.75">
      <c r="A42" s="61" t="s">
        <v>65</v>
      </c>
      <c r="B42" s="43" t="s">
        <v>68</v>
      </c>
      <c r="C42" s="37" t="s">
        <v>47</v>
      </c>
      <c r="D42" s="66">
        <f>D41</f>
        <v>0.25379125095932464</v>
      </c>
      <c r="E42" s="66">
        <f>E41</f>
        <v>0.25379125095932464</v>
      </c>
    </row>
    <row r="43" spans="1:5" ht="15.75">
      <c r="A43" s="61">
        <v>13</v>
      </c>
      <c r="B43" s="25" t="s">
        <v>33</v>
      </c>
      <c r="C43" s="24" t="s">
        <v>26</v>
      </c>
      <c r="D43" s="1">
        <v>105.6</v>
      </c>
      <c r="E43" s="55">
        <v>105.6</v>
      </c>
    </row>
    <row r="44" spans="1:5" ht="31.5">
      <c r="A44" s="61">
        <v>14</v>
      </c>
      <c r="B44" s="42" t="s">
        <v>54</v>
      </c>
      <c r="C44" s="7"/>
      <c r="D44" s="51"/>
      <c r="E44" s="65"/>
    </row>
    <row r="45" spans="1:5" ht="15.75">
      <c r="A45" s="46" t="s">
        <v>98</v>
      </c>
      <c r="B45" s="7" t="s">
        <v>53</v>
      </c>
      <c r="C45" s="2" t="s">
        <v>26</v>
      </c>
      <c r="D45" s="55">
        <v>105.3</v>
      </c>
      <c r="E45" s="55">
        <v>107.3</v>
      </c>
    </row>
  </sheetData>
  <sheetProtection/>
  <mergeCells count="12">
    <mergeCell ref="C6:C8"/>
    <mergeCell ref="D6:E6"/>
    <mergeCell ref="D7:D8"/>
    <mergeCell ref="E7:E8"/>
    <mergeCell ref="A28:E28"/>
    <mergeCell ref="F1:G1"/>
    <mergeCell ref="A10:E10"/>
    <mergeCell ref="C1:E1"/>
    <mergeCell ref="A3:E3"/>
    <mergeCell ref="A4:E4"/>
    <mergeCell ref="A6:A8"/>
    <mergeCell ref="B6:B8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scale="98" r:id="rId1"/>
  <rowBreaks count="1" manualBreakCount="1">
    <brk id="27" max="4" man="1"/>
  </rowBreaks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G27"/>
  <sheetViews>
    <sheetView view="pageBreakPreview" zoomScale="60" workbookViewId="0" topLeftCell="A2">
      <selection activeCell="A5" sqref="A5:E5"/>
    </sheetView>
  </sheetViews>
  <sheetFormatPr defaultColWidth="9.140625" defaultRowHeight="12.75"/>
  <cols>
    <col min="1" max="1" width="8.28125" style="8" customWidth="1"/>
    <col min="2" max="2" width="31.421875" style="8" customWidth="1"/>
    <col min="3" max="3" width="14.421875" style="9" customWidth="1"/>
    <col min="4" max="4" width="12.00390625" style="9" customWidth="1"/>
    <col min="5" max="5" width="13.140625" style="8" customWidth="1"/>
    <col min="6" max="6" width="9.140625" style="8" customWidth="1"/>
    <col min="7" max="7" width="22.00390625" style="8" customWidth="1"/>
    <col min="8" max="16384" width="9.140625" style="8" customWidth="1"/>
  </cols>
  <sheetData>
    <row r="1" ht="15.75" hidden="1"/>
    <row r="2" spans="1:5" ht="53.25" customHeight="1">
      <c r="A2" s="52"/>
      <c r="B2" s="52"/>
      <c r="C2" s="89" t="s">
        <v>92</v>
      </c>
      <c r="D2" s="89"/>
      <c r="E2" s="89"/>
    </row>
    <row r="3" spans="1:4" ht="18.75">
      <c r="A3" s="10"/>
      <c r="B3" s="10"/>
      <c r="C3" s="11"/>
      <c r="D3" s="11"/>
    </row>
    <row r="4" spans="1:7" ht="30.75" customHeight="1">
      <c r="A4" s="97" t="s">
        <v>93</v>
      </c>
      <c r="B4" s="97"/>
      <c r="C4" s="97"/>
      <c r="D4" s="97"/>
      <c r="E4" s="97"/>
      <c r="G4" s="39" t="s">
        <v>52</v>
      </c>
    </row>
    <row r="5" spans="1:5" ht="57.75" customHeight="1">
      <c r="A5" s="85" t="s">
        <v>91</v>
      </c>
      <c r="B5" s="85"/>
      <c r="C5" s="85"/>
      <c r="D5" s="85"/>
      <c r="E5" s="85"/>
    </row>
    <row r="6" ht="16.5" customHeight="1">
      <c r="E6" s="12" t="s">
        <v>8</v>
      </c>
    </row>
    <row r="7" spans="1:5" ht="17.25" customHeight="1">
      <c r="A7" s="96" t="s">
        <v>9</v>
      </c>
      <c r="B7" s="96" t="s">
        <v>0</v>
      </c>
      <c r="C7" s="96" t="s">
        <v>48</v>
      </c>
      <c r="D7" s="96"/>
      <c r="E7" s="96"/>
    </row>
    <row r="8" spans="1:5" ht="67.5" customHeight="1">
      <c r="A8" s="96"/>
      <c r="B8" s="96"/>
      <c r="C8" s="13" t="s">
        <v>37</v>
      </c>
      <c r="D8" s="13" t="s">
        <v>6</v>
      </c>
      <c r="E8" s="14" t="s">
        <v>7</v>
      </c>
    </row>
    <row r="9" spans="1:5" ht="15.75">
      <c r="A9" s="14">
        <v>1</v>
      </c>
      <c r="B9" s="14">
        <v>2</v>
      </c>
      <c r="C9" s="15">
        <v>3</v>
      </c>
      <c r="D9" s="15">
        <v>4</v>
      </c>
      <c r="E9" s="15">
        <v>5</v>
      </c>
    </row>
    <row r="10" spans="1:5" ht="15.75">
      <c r="A10" s="90" t="s">
        <v>81</v>
      </c>
      <c r="B10" s="91"/>
      <c r="C10" s="91"/>
      <c r="D10" s="91"/>
      <c r="E10" s="92"/>
    </row>
    <row r="11" spans="1:5" ht="15.75">
      <c r="A11" s="16">
        <v>1</v>
      </c>
      <c r="B11" s="17" t="s">
        <v>3</v>
      </c>
      <c r="C11" s="72">
        <v>3666.24</v>
      </c>
      <c r="D11" s="72">
        <v>3516.28</v>
      </c>
      <c r="E11" s="72">
        <f aca="true" t="shared" si="0" ref="E11:E17">C11-D11</f>
        <v>149.95999999999958</v>
      </c>
    </row>
    <row r="12" spans="1:5" ht="15.75">
      <c r="A12" s="19">
        <v>2</v>
      </c>
      <c r="B12" s="18" t="s">
        <v>4</v>
      </c>
      <c r="C12" s="70">
        <v>1120.36</v>
      </c>
      <c r="D12" s="70">
        <v>772.36</v>
      </c>
      <c r="E12" s="72">
        <f t="shared" si="0"/>
        <v>347.9999999999999</v>
      </c>
    </row>
    <row r="13" spans="1:5" ht="16.5" customHeight="1">
      <c r="A13" s="19">
        <v>3</v>
      </c>
      <c r="B13" s="18" t="s">
        <v>38</v>
      </c>
      <c r="C13" s="70">
        <v>885.19</v>
      </c>
      <c r="D13" s="70">
        <v>798.91</v>
      </c>
      <c r="E13" s="72">
        <f t="shared" si="0"/>
        <v>86.28000000000009</v>
      </c>
    </row>
    <row r="14" spans="1:5" ht="31.5">
      <c r="A14" s="19">
        <v>4</v>
      </c>
      <c r="B14" s="17" t="s">
        <v>5</v>
      </c>
      <c r="C14" s="70">
        <v>0</v>
      </c>
      <c r="D14" s="70">
        <v>0</v>
      </c>
      <c r="E14" s="72">
        <f t="shared" si="0"/>
        <v>0</v>
      </c>
    </row>
    <row r="15" spans="1:5" ht="47.25">
      <c r="A15" s="19">
        <v>5</v>
      </c>
      <c r="B15" s="17" t="s">
        <v>39</v>
      </c>
      <c r="C15" s="70">
        <v>383.49</v>
      </c>
      <c r="D15" s="71">
        <v>339.96</v>
      </c>
      <c r="E15" s="72">
        <f t="shared" si="0"/>
        <v>43.53000000000003</v>
      </c>
    </row>
    <row r="16" spans="1:5" ht="47.25">
      <c r="A16" s="19">
        <v>6</v>
      </c>
      <c r="B16" s="17" t="s">
        <v>49</v>
      </c>
      <c r="C16" s="70">
        <v>0</v>
      </c>
      <c r="D16" s="71">
        <v>0</v>
      </c>
      <c r="E16" s="72">
        <f t="shared" si="0"/>
        <v>0</v>
      </c>
    </row>
    <row r="17" spans="1:5" ht="31.5">
      <c r="A17" s="19">
        <v>7</v>
      </c>
      <c r="B17" s="17" t="s">
        <v>50</v>
      </c>
      <c r="C17" s="70">
        <v>0</v>
      </c>
      <c r="D17" s="70">
        <v>27.8</v>
      </c>
      <c r="E17" s="72">
        <f t="shared" si="0"/>
        <v>-27.8</v>
      </c>
    </row>
    <row r="18" spans="1:7" ht="15.75">
      <c r="A18" s="41">
        <v>8</v>
      </c>
      <c r="B18" s="17" t="s">
        <v>40</v>
      </c>
      <c r="C18" s="70">
        <v>6121.38</v>
      </c>
      <c r="D18" s="70">
        <v>5491.3</v>
      </c>
      <c r="E18" s="70">
        <f>SUM(E11:E17)</f>
        <v>599.9699999999996</v>
      </c>
      <c r="G18" s="73"/>
    </row>
    <row r="19" spans="1:5" ht="15.75">
      <c r="A19" s="93" t="s">
        <v>85</v>
      </c>
      <c r="B19" s="94"/>
      <c r="C19" s="94"/>
      <c r="D19" s="94"/>
      <c r="E19" s="95"/>
    </row>
    <row r="20" spans="1:5" ht="15.75">
      <c r="A20" s="16">
        <v>1</v>
      </c>
      <c r="B20" s="17" t="s">
        <v>3</v>
      </c>
      <c r="C20" s="72">
        <v>2350.87</v>
      </c>
      <c r="D20" s="72">
        <v>2234.77</v>
      </c>
      <c r="E20" s="72">
        <f aca="true" t="shared" si="1" ref="E20:E26">C20-D20</f>
        <v>116.09999999999991</v>
      </c>
    </row>
    <row r="21" spans="1:5" ht="15.75">
      <c r="A21" s="19">
        <v>2</v>
      </c>
      <c r="B21" s="18" t="s">
        <v>4</v>
      </c>
      <c r="C21" s="70">
        <v>2295.27</v>
      </c>
      <c r="D21" s="70">
        <v>2268.27</v>
      </c>
      <c r="E21" s="72">
        <f t="shared" si="1"/>
        <v>27</v>
      </c>
    </row>
    <row r="22" spans="1:5" ht="15.75">
      <c r="A22" s="19">
        <v>3</v>
      </c>
      <c r="B22" s="18" t="s">
        <v>38</v>
      </c>
      <c r="C22" s="70">
        <v>421.81</v>
      </c>
      <c r="D22" s="70">
        <v>391.94</v>
      </c>
      <c r="E22" s="72">
        <f t="shared" si="1"/>
        <v>29.870000000000005</v>
      </c>
    </row>
    <row r="23" spans="1:5" ht="31.5">
      <c r="A23" s="19">
        <v>4</v>
      </c>
      <c r="B23" s="17" t="s">
        <v>5</v>
      </c>
      <c r="C23" s="70">
        <v>0</v>
      </c>
      <c r="D23" s="70">
        <v>0</v>
      </c>
      <c r="E23" s="72">
        <f t="shared" si="1"/>
        <v>0</v>
      </c>
    </row>
    <row r="24" spans="1:5" ht="47.25">
      <c r="A24" s="19">
        <v>5</v>
      </c>
      <c r="B24" s="17" t="s">
        <v>39</v>
      </c>
      <c r="C24" s="70">
        <v>598.08</v>
      </c>
      <c r="D24" s="71">
        <v>438.03</v>
      </c>
      <c r="E24" s="72">
        <f t="shared" si="1"/>
        <v>160.05000000000007</v>
      </c>
    </row>
    <row r="25" spans="1:5" ht="47.25">
      <c r="A25" s="19">
        <v>6</v>
      </c>
      <c r="B25" s="17" t="s">
        <v>49</v>
      </c>
      <c r="C25" s="70">
        <v>0</v>
      </c>
      <c r="D25" s="71">
        <v>0</v>
      </c>
      <c r="E25" s="72">
        <f t="shared" si="1"/>
        <v>0</v>
      </c>
    </row>
    <row r="26" spans="1:5" ht="31.5">
      <c r="A26" s="19">
        <v>7</v>
      </c>
      <c r="B26" s="17" t="s">
        <v>50</v>
      </c>
      <c r="C26" s="70">
        <v>0</v>
      </c>
      <c r="D26" s="70">
        <v>17.8</v>
      </c>
      <c r="E26" s="72">
        <f t="shared" si="1"/>
        <v>-17.8</v>
      </c>
    </row>
    <row r="27" spans="1:5" ht="15.75">
      <c r="A27" s="41">
        <v>8</v>
      </c>
      <c r="B27" s="17" t="s">
        <v>40</v>
      </c>
      <c r="C27" s="70">
        <v>5729.43</v>
      </c>
      <c r="D27" s="70">
        <v>5396.41</v>
      </c>
      <c r="E27" s="70">
        <f>SUM(E20:E26)</f>
        <v>315.21999999999997</v>
      </c>
    </row>
  </sheetData>
  <sheetProtection/>
  <mergeCells count="8">
    <mergeCell ref="C2:E2"/>
    <mergeCell ref="A5:E5"/>
    <mergeCell ref="A10:E10"/>
    <mergeCell ref="A19:E19"/>
    <mergeCell ref="A7:A8"/>
    <mergeCell ref="B7:B8"/>
    <mergeCell ref="C7:E7"/>
    <mergeCell ref="A4:E4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tabSelected="1" view="pageBreakPreview" zoomScale="60" zoomScalePageLayoutView="0" workbookViewId="0" topLeftCell="A1">
      <selection activeCell="A1" sqref="A1:IV1"/>
    </sheetView>
  </sheetViews>
  <sheetFormatPr defaultColWidth="9.140625" defaultRowHeight="12.75"/>
  <cols>
    <col min="1" max="1" width="5.7109375" style="0" customWidth="1"/>
    <col min="2" max="2" width="36.28125" style="0" customWidth="1"/>
    <col min="3" max="3" width="13.28125" style="0" customWidth="1"/>
    <col min="4" max="4" width="13.140625" style="0" customWidth="1"/>
    <col min="5" max="5" width="15.00390625" style="0" customWidth="1"/>
    <col min="6" max="6" width="22.00390625" style="0" customWidth="1"/>
  </cols>
  <sheetData>
    <row r="1" spans="1:5" ht="40.5" customHeight="1">
      <c r="A1" s="108"/>
      <c r="B1" s="108"/>
      <c r="C1" s="109" t="s">
        <v>120</v>
      </c>
      <c r="D1" s="109"/>
      <c r="E1" s="109"/>
    </row>
    <row r="2" spans="1:5" ht="11.25" customHeight="1">
      <c r="A2" s="110"/>
      <c r="B2" s="110"/>
      <c r="C2" s="110"/>
      <c r="D2" s="110"/>
      <c r="E2" s="111"/>
    </row>
    <row r="3" spans="1:5" ht="33" customHeight="1">
      <c r="A3" s="109" t="s">
        <v>103</v>
      </c>
      <c r="B3" s="109"/>
      <c r="C3" s="109"/>
      <c r="D3" s="109"/>
      <c r="E3" s="109"/>
    </row>
    <row r="4" spans="1:8" ht="60.75" customHeight="1">
      <c r="A4" s="85" t="s">
        <v>91</v>
      </c>
      <c r="B4" s="85"/>
      <c r="C4" s="85"/>
      <c r="D4" s="85"/>
      <c r="E4" s="85"/>
      <c r="F4" s="39" t="s">
        <v>104</v>
      </c>
      <c r="G4" s="3"/>
      <c r="H4" s="3"/>
    </row>
    <row r="5" spans="1:8" ht="13.5" customHeight="1">
      <c r="A5" s="112"/>
      <c r="B5" s="112"/>
      <c r="C5" s="112"/>
      <c r="D5" s="112"/>
      <c r="E5" s="112"/>
      <c r="F5" s="3"/>
      <c r="G5" s="3"/>
      <c r="H5" s="3"/>
    </row>
    <row r="6" spans="1:5" ht="19.5" customHeight="1">
      <c r="A6" s="77" t="s">
        <v>9</v>
      </c>
      <c r="B6" s="77" t="s">
        <v>105</v>
      </c>
      <c r="C6" s="87" t="s">
        <v>106</v>
      </c>
      <c r="D6" s="113"/>
      <c r="E6" s="113"/>
    </row>
    <row r="7" spans="1:5" ht="63.75" customHeight="1">
      <c r="A7" s="78"/>
      <c r="B7" s="78"/>
      <c r="C7" s="55" t="s">
        <v>107</v>
      </c>
      <c r="D7" s="55" t="s">
        <v>6</v>
      </c>
      <c r="E7" s="76" t="s">
        <v>7</v>
      </c>
    </row>
    <row r="8" spans="1:5" s="114" customFormat="1" ht="15.75">
      <c r="A8" s="55">
        <v>1</v>
      </c>
      <c r="B8" s="55">
        <v>2</v>
      </c>
      <c r="C8" s="55">
        <v>3</v>
      </c>
      <c r="D8" s="55">
        <v>4</v>
      </c>
      <c r="E8" s="55">
        <v>5</v>
      </c>
    </row>
    <row r="9" spans="1:5" s="114" customFormat="1" ht="15.75">
      <c r="A9" s="55"/>
      <c r="B9" s="55" t="s">
        <v>121</v>
      </c>
      <c r="C9" s="55"/>
      <c r="D9" s="55"/>
      <c r="E9" s="55"/>
    </row>
    <row r="10" spans="1:5" ht="94.5">
      <c r="A10" s="55" t="s">
        <v>108</v>
      </c>
      <c r="B10" s="115" t="s">
        <v>109</v>
      </c>
      <c r="C10" s="56">
        <v>0</v>
      </c>
      <c r="D10" s="56">
        <v>0</v>
      </c>
      <c r="E10" s="56">
        <f aca="true" t="shared" si="0" ref="E10:E15">+C10-D10</f>
        <v>0</v>
      </c>
    </row>
    <row r="11" spans="1:5" ht="31.5">
      <c r="A11" s="55" t="s">
        <v>84</v>
      </c>
      <c r="B11" s="117" t="s">
        <v>110</v>
      </c>
      <c r="C11" s="56">
        <v>0</v>
      </c>
      <c r="D11" s="56">
        <v>0</v>
      </c>
      <c r="E11" s="56">
        <f t="shared" si="0"/>
        <v>0</v>
      </c>
    </row>
    <row r="12" spans="1:5" ht="20.25" customHeight="1">
      <c r="A12" s="55" t="s">
        <v>111</v>
      </c>
      <c r="B12" s="117" t="s">
        <v>112</v>
      </c>
      <c r="C12" s="66">
        <v>30</v>
      </c>
      <c r="D12" s="66">
        <v>30</v>
      </c>
      <c r="E12" s="56">
        <f t="shared" si="0"/>
        <v>0</v>
      </c>
    </row>
    <row r="13" spans="1:5" ht="18.75" customHeight="1">
      <c r="A13" s="55">
        <v>4</v>
      </c>
      <c r="B13" s="116" t="s">
        <v>113</v>
      </c>
      <c r="C13" s="56">
        <v>0</v>
      </c>
      <c r="D13" s="56">
        <v>0</v>
      </c>
      <c r="E13" s="56">
        <f t="shared" si="0"/>
        <v>0</v>
      </c>
    </row>
    <row r="14" spans="1:5" ht="22.5" customHeight="1">
      <c r="A14" s="55" t="s">
        <v>114</v>
      </c>
      <c r="B14" s="116" t="s">
        <v>115</v>
      </c>
      <c r="C14" s="56">
        <v>30</v>
      </c>
      <c r="D14" s="56">
        <v>30</v>
      </c>
      <c r="E14" s="56">
        <f t="shared" si="0"/>
        <v>0</v>
      </c>
    </row>
    <row r="15" spans="1:5" ht="41.25" customHeight="1">
      <c r="A15" s="55" t="s">
        <v>116</v>
      </c>
      <c r="B15" s="116" t="s">
        <v>117</v>
      </c>
      <c r="C15" s="56">
        <v>36.1</v>
      </c>
      <c r="D15" s="56">
        <v>6</v>
      </c>
      <c r="E15" s="56">
        <f t="shared" si="0"/>
        <v>30.1</v>
      </c>
    </row>
    <row r="16" spans="1:5" ht="30" customHeight="1">
      <c r="A16" s="55" t="s">
        <v>118</v>
      </c>
      <c r="B16" s="115" t="s">
        <v>119</v>
      </c>
      <c r="C16" s="56">
        <v>66.1</v>
      </c>
      <c r="D16" s="56">
        <v>36</v>
      </c>
      <c r="E16" s="56">
        <f>SUM(E10:E15)</f>
        <v>30.1</v>
      </c>
    </row>
    <row r="17" spans="1:5" ht="15.75">
      <c r="A17" s="55"/>
      <c r="B17" s="55" t="s">
        <v>122</v>
      </c>
      <c r="C17" s="55"/>
      <c r="D17" s="55"/>
      <c r="E17" s="55"/>
    </row>
    <row r="18" spans="1:5" ht="94.5">
      <c r="A18" s="55" t="s">
        <v>108</v>
      </c>
      <c r="B18" s="115" t="s">
        <v>109</v>
      </c>
      <c r="C18" s="56">
        <v>0</v>
      </c>
      <c r="D18" s="56">
        <v>0</v>
      </c>
      <c r="E18" s="56">
        <f aca="true" t="shared" si="1" ref="E18:E23">+C18-D18</f>
        <v>0</v>
      </c>
    </row>
    <row r="19" spans="1:5" ht="31.5">
      <c r="A19" s="55" t="s">
        <v>84</v>
      </c>
      <c r="B19" s="117" t="s">
        <v>110</v>
      </c>
      <c r="C19" s="56">
        <v>0</v>
      </c>
      <c r="D19" s="56">
        <v>0</v>
      </c>
      <c r="E19" s="56">
        <f t="shared" si="1"/>
        <v>0</v>
      </c>
    </row>
    <row r="20" spans="1:5" ht="15.75">
      <c r="A20" s="55" t="s">
        <v>111</v>
      </c>
      <c r="B20" s="117" t="s">
        <v>112</v>
      </c>
      <c r="C20" s="66">
        <v>38</v>
      </c>
      <c r="D20" s="66">
        <v>38</v>
      </c>
      <c r="E20" s="56">
        <f t="shared" si="1"/>
        <v>0</v>
      </c>
    </row>
    <row r="21" spans="1:5" ht="15.75">
      <c r="A21" s="55">
        <v>4</v>
      </c>
      <c r="B21" s="116" t="s">
        <v>113</v>
      </c>
      <c r="C21" s="56">
        <v>0</v>
      </c>
      <c r="D21" s="56">
        <v>0</v>
      </c>
      <c r="E21" s="56">
        <f t="shared" si="1"/>
        <v>0</v>
      </c>
    </row>
    <row r="22" spans="1:5" ht="15.75">
      <c r="A22" s="55" t="s">
        <v>114</v>
      </c>
      <c r="B22" s="116" t="s">
        <v>115</v>
      </c>
      <c r="C22" s="56">
        <v>38</v>
      </c>
      <c r="D22" s="56">
        <v>38</v>
      </c>
      <c r="E22" s="56">
        <f t="shared" si="1"/>
        <v>0</v>
      </c>
    </row>
    <row r="23" spans="1:5" ht="15.75">
      <c r="A23" s="55" t="s">
        <v>116</v>
      </c>
      <c r="B23" s="116" t="s">
        <v>117</v>
      </c>
      <c r="C23" s="56">
        <v>25.4</v>
      </c>
      <c r="D23" s="56">
        <v>7.6</v>
      </c>
      <c r="E23" s="56">
        <f t="shared" si="1"/>
        <v>17.799999999999997</v>
      </c>
    </row>
    <row r="24" spans="1:5" ht="15.75">
      <c r="A24" s="55" t="s">
        <v>118</v>
      </c>
      <c r="B24" s="115" t="s">
        <v>119</v>
      </c>
      <c r="C24" s="56">
        <v>63.4</v>
      </c>
      <c r="D24" s="56">
        <v>45.6</v>
      </c>
      <c r="E24" s="56">
        <f>SUM(E18:E23)</f>
        <v>17.799999999999997</v>
      </c>
    </row>
    <row r="25" ht="12.75">
      <c r="D25" s="118"/>
    </row>
  </sheetData>
  <sheetProtection/>
  <mergeCells count="6">
    <mergeCell ref="C1:E1"/>
    <mergeCell ref="A3:E3"/>
    <mergeCell ref="A4:E4"/>
    <mergeCell ref="A6:A7"/>
    <mergeCell ref="B6:B7"/>
    <mergeCell ref="C6:E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view="pageBreakPreview" zoomScale="60" workbookViewId="0" topLeftCell="A1">
      <selection activeCell="A15" sqref="A15:E15"/>
    </sheetView>
  </sheetViews>
  <sheetFormatPr defaultColWidth="9.140625" defaultRowHeight="12.75" outlineLevelCol="1"/>
  <cols>
    <col min="1" max="1" width="7.421875" style="26" customWidth="1"/>
    <col min="2" max="2" width="35.421875" style="26" customWidth="1"/>
    <col min="3" max="3" width="13.28125" style="26" customWidth="1"/>
    <col min="4" max="4" width="14.140625" style="26" customWidth="1" outlineLevel="1"/>
    <col min="5" max="5" width="14.140625" style="26" customWidth="1"/>
    <col min="6" max="6" width="27.421875" style="26" customWidth="1"/>
    <col min="7" max="16384" width="9.140625" style="26" customWidth="1"/>
  </cols>
  <sheetData>
    <row r="1" spans="2:5" ht="58.5" customHeight="1">
      <c r="B1" s="27"/>
      <c r="C1" s="101" t="s">
        <v>99</v>
      </c>
      <c r="D1" s="101"/>
      <c r="E1" s="101"/>
    </row>
    <row r="2" spans="1:6" ht="18" customHeight="1">
      <c r="A2" s="28"/>
      <c r="B2" s="29"/>
      <c r="C2" s="28"/>
      <c r="D2" s="28"/>
      <c r="E2" s="28"/>
      <c r="F2" s="39" t="s">
        <v>52</v>
      </c>
    </row>
    <row r="3" spans="1:6" ht="27" customHeight="1">
      <c r="A3" s="102" t="s">
        <v>100</v>
      </c>
      <c r="B3" s="102"/>
      <c r="C3" s="102"/>
      <c r="D3" s="102"/>
      <c r="E3" s="102"/>
      <c r="F3" s="36" t="s">
        <v>51</v>
      </c>
    </row>
    <row r="4" spans="1:6" ht="56.25" customHeight="1">
      <c r="A4" s="85" t="s">
        <v>91</v>
      </c>
      <c r="B4" s="85"/>
      <c r="C4" s="85"/>
      <c r="D4" s="85"/>
      <c r="E4" s="85"/>
      <c r="F4" s="36"/>
    </row>
    <row r="5" ht="18.75">
      <c r="B5" s="30"/>
    </row>
    <row r="6" spans="1:5" ht="24.75" customHeight="1">
      <c r="A6" s="103" t="s">
        <v>9</v>
      </c>
      <c r="B6" s="103" t="s">
        <v>10</v>
      </c>
      <c r="C6" s="103" t="s">
        <v>11</v>
      </c>
      <c r="D6" s="103" t="s">
        <v>45</v>
      </c>
      <c r="E6" s="103" t="s">
        <v>46</v>
      </c>
    </row>
    <row r="7" spans="1:5" ht="47.25" customHeight="1">
      <c r="A7" s="103"/>
      <c r="B7" s="103"/>
      <c r="C7" s="103"/>
      <c r="D7" s="103"/>
      <c r="E7" s="103"/>
    </row>
    <row r="8" spans="1:5" ht="18" customHeight="1">
      <c r="A8" s="31">
        <v>1</v>
      </c>
      <c r="B8" s="31">
        <v>2</v>
      </c>
      <c r="C8" s="31">
        <v>3</v>
      </c>
      <c r="D8" s="31">
        <v>4</v>
      </c>
      <c r="E8" s="31">
        <v>5</v>
      </c>
    </row>
    <row r="9" spans="1:5" ht="18" customHeight="1">
      <c r="A9" s="98" t="s">
        <v>81</v>
      </c>
      <c r="B9" s="99"/>
      <c r="C9" s="99"/>
      <c r="D9" s="99"/>
      <c r="E9" s="100"/>
    </row>
    <row r="10" spans="1:5" ht="15.75">
      <c r="A10" s="31">
        <v>1</v>
      </c>
      <c r="B10" s="33" t="s">
        <v>27</v>
      </c>
      <c r="C10" s="31" t="s">
        <v>26</v>
      </c>
      <c r="D10" s="34">
        <v>0</v>
      </c>
      <c r="E10" s="34">
        <v>0</v>
      </c>
    </row>
    <row r="11" spans="1:5" ht="47.25">
      <c r="A11" s="31">
        <f>A10+1</f>
        <v>2</v>
      </c>
      <c r="B11" s="33" t="s">
        <v>41</v>
      </c>
      <c r="C11" s="31" t="s">
        <v>29</v>
      </c>
      <c r="D11" s="34">
        <v>0</v>
      </c>
      <c r="E11" s="34">
        <v>0</v>
      </c>
    </row>
    <row r="12" spans="1:5" ht="31.5">
      <c r="A12" s="31">
        <f>A11+1</f>
        <v>3</v>
      </c>
      <c r="B12" s="33" t="s">
        <v>30</v>
      </c>
      <c r="C12" s="31" t="s">
        <v>31</v>
      </c>
      <c r="D12" s="35">
        <v>8760</v>
      </c>
      <c r="E12" s="31">
        <v>8760</v>
      </c>
    </row>
    <row r="13" spans="1:5" ht="15.75">
      <c r="A13" s="31">
        <f>A12+1</f>
        <v>4</v>
      </c>
      <c r="B13" s="32" t="s">
        <v>42</v>
      </c>
      <c r="C13" s="31"/>
      <c r="D13" s="31"/>
      <c r="E13" s="31"/>
    </row>
    <row r="14" spans="1:5" ht="15.75" customHeight="1">
      <c r="A14" s="53" t="s">
        <v>102</v>
      </c>
      <c r="B14" s="33" t="s">
        <v>44</v>
      </c>
      <c r="C14" s="31" t="s">
        <v>43</v>
      </c>
      <c r="D14" s="31">
        <v>1.09</v>
      </c>
      <c r="E14" s="31">
        <v>1.09</v>
      </c>
    </row>
    <row r="15" spans="1:5" ht="15.75">
      <c r="A15" s="98" t="s">
        <v>85</v>
      </c>
      <c r="B15" s="99"/>
      <c r="C15" s="99"/>
      <c r="D15" s="99"/>
      <c r="E15" s="100"/>
    </row>
    <row r="16" spans="1:5" ht="47.25">
      <c r="A16" s="20">
        <v>1</v>
      </c>
      <c r="B16" s="22" t="s">
        <v>28</v>
      </c>
      <c r="C16" s="20" t="s">
        <v>29</v>
      </c>
      <c r="D16" s="34">
        <v>0</v>
      </c>
      <c r="E16" s="34">
        <v>0</v>
      </c>
    </row>
    <row r="17" spans="1:5" ht="31.5">
      <c r="A17" s="20">
        <f>A16+1</f>
        <v>2</v>
      </c>
      <c r="B17" s="22" t="s">
        <v>30</v>
      </c>
      <c r="C17" s="20" t="s">
        <v>31</v>
      </c>
      <c r="D17" s="35">
        <v>8760</v>
      </c>
      <c r="E17" s="31">
        <v>8760</v>
      </c>
    </row>
    <row r="18" spans="1:5" ht="47.25">
      <c r="A18" s="20">
        <v>3</v>
      </c>
      <c r="B18" s="21" t="s">
        <v>32</v>
      </c>
      <c r="C18" s="20"/>
      <c r="D18" s="20"/>
      <c r="E18" s="23"/>
    </row>
    <row r="19" spans="1:5" ht="31.5">
      <c r="A19" s="24" t="s">
        <v>101</v>
      </c>
      <c r="B19" s="43" t="s">
        <v>55</v>
      </c>
      <c r="C19" s="37" t="s">
        <v>47</v>
      </c>
      <c r="D19" s="44">
        <v>0.25</v>
      </c>
      <c r="E19" s="44">
        <v>0.25</v>
      </c>
    </row>
  </sheetData>
  <sheetProtection/>
  <mergeCells count="10">
    <mergeCell ref="A9:E9"/>
    <mergeCell ref="A15:E15"/>
    <mergeCell ref="C1:E1"/>
    <mergeCell ref="A3:E3"/>
    <mergeCell ref="A6:A7"/>
    <mergeCell ref="B6:B7"/>
    <mergeCell ref="C6:C7"/>
    <mergeCell ref="D6:D7"/>
    <mergeCell ref="E6:E7"/>
    <mergeCell ref="A4:E4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"/>
  <sheetViews>
    <sheetView view="pageBreakPreview" zoomScale="60" workbookViewId="0" topLeftCell="A1">
      <selection activeCell="H6" sqref="H6"/>
    </sheetView>
  </sheetViews>
  <sheetFormatPr defaultColWidth="9.140625" defaultRowHeight="12.75"/>
  <cols>
    <col min="1" max="1" width="5.8515625" style="40" customWidth="1"/>
    <col min="2" max="2" width="30.57421875" style="40" customWidth="1"/>
    <col min="3" max="3" width="11.28125" style="40" customWidth="1"/>
    <col min="4" max="4" width="17.7109375" style="40" customWidth="1"/>
    <col min="5" max="5" width="18.00390625" style="40" customWidth="1"/>
    <col min="6" max="16384" width="9.140625" style="40" customWidth="1"/>
  </cols>
  <sheetData>
    <row r="1" spans="4:5" ht="60" customHeight="1">
      <c r="D1" s="82" t="s">
        <v>89</v>
      </c>
      <c r="E1" s="83"/>
    </row>
    <row r="2" ht="15.75" customHeight="1"/>
    <row r="3" spans="1:7" ht="46.5" customHeight="1">
      <c r="A3" s="105" t="s">
        <v>88</v>
      </c>
      <c r="B3" s="105"/>
      <c r="C3" s="105"/>
      <c r="D3" s="105"/>
      <c r="E3" s="105"/>
      <c r="F3" s="104" t="s">
        <v>52</v>
      </c>
      <c r="G3" s="104"/>
    </row>
    <row r="4" spans="1:5" ht="75" customHeight="1">
      <c r="A4" s="85" t="s">
        <v>78</v>
      </c>
      <c r="B4" s="85"/>
      <c r="C4" s="85"/>
      <c r="D4" s="85"/>
      <c r="E4" s="85"/>
    </row>
    <row r="5" spans="1:5" ht="18.75" customHeight="1">
      <c r="A5" s="64"/>
      <c r="B5"/>
      <c r="C5"/>
      <c r="D5"/>
      <c r="E5"/>
    </row>
    <row r="6" spans="1:5" ht="18.75">
      <c r="A6" s="107" t="s">
        <v>9</v>
      </c>
      <c r="B6" s="107" t="s">
        <v>34</v>
      </c>
      <c r="C6" s="107" t="s">
        <v>11</v>
      </c>
      <c r="D6" s="107" t="s">
        <v>35</v>
      </c>
      <c r="E6" s="107"/>
    </row>
    <row r="7" spans="1:5" ht="18.75">
      <c r="A7" s="107"/>
      <c r="B7" s="107"/>
      <c r="C7" s="107"/>
      <c r="D7" s="107" t="s">
        <v>67</v>
      </c>
      <c r="E7" s="74" t="s">
        <v>79</v>
      </c>
    </row>
    <row r="8" spans="1:5" ht="18.75">
      <c r="A8" s="107"/>
      <c r="B8" s="107"/>
      <c r="C8" s="107"/>
      <c r="D8" s="107"/>
      <c r="E8" s="74" t="s">
        <v>80</v>
      </c>
    </row>
    <row r="9" spans="1:5" ht="18.75">
      <c r="A9" s="74">
        <v>1</v>
      </c>
      <c r="B9" s="74">
        <v>2</v>
      </c>
      <c r="C9" s="74">
        <v>3</v>
      </c>
      <c r="D9" s="74">
        <v>4</v>
      </c>
      <c r="E9" s="74">
        <v>5</v>
      </c>
    </row>
    <row r="10" spans="1:5" ht="18.75">
      <c r="A10" s="74">
        <v>1</v>
      </c>
      <c r="B10" s="106" t="s">
        <v>81</v>
      </c>
      <c r="C10" s="106"/>
      <c r="D10" s="106"/>
      <c r="E10" s="106"/>
    </row>
    <row r="11" spans="1:5" ht="56.25">
      <c r="A11" s="74" t="s">
        <v>1</v>
      </c>
      <c r="B11" s="75" t="s">
        <v>82</v>
      </c>
      <c r="C11" s="74" t="s">
        <v>36</v>
      </c>
      <c r="D11" s="74">
        <v>8.33</v>
      </c>
      <c r="E11" s="74">
        <v>8.78</v>
      </c>
    </row>
    <row r="12" spans="1:5" ht="37.5">
      <c r="A12" s="74" t="s">
        <v>2</v>
      </c>
      <c r="B12" s="75" t="s">
        <v>83</v>
      </c>
      <c r="C12" s="74" t="s">
        <v>36</v>
      </c>
      <c r="D12" s="74">
        <v>9.83</v>
      </c>
      <c r="E12" s="74">
        <v>10.36</v>
      </c>
    </row>
    <row r="13" spans="1:5" ht="18.75">
      <c r="A13" s="74" t="s">
        <v>84</v>
      </c>
      <c r="B13" s="106" t="s">
        <v>85</v>
      </c>
      <c r="C13" s="106"/>
      <c r="D13" s="106"/>
      <c r="E13" s="106"/>
    </row>
    <row r="14" spans="1:5" ht="56.25">
      <c r="A14" s="74" t="s">
        <v>86</v>
      </c>
      <c r="B14" s="75" t="s">
        <v>82</v>
      </c>
      <c r="C14" s="74" t="s">
        <v>36</v>
      </c>
      <c r="D14" s="74">
        <v>4.03</v>
      </c>
      <c r="E14" s="74">
        <v>4.25</v>
      </c>
    </row>
    <row r="15" spans="1:5" ht="37.5">
      <c r="A15" s="74" t="s">
        <v>87</v>
      </c>
      <c r="B15" s="75" t="s">
        <v>83</v>
      </c>
      <c r="C15" s="74" t="s">
        <v>36</v>
      </c>
      <c r="D15" s="74">
        <v>4.76</v>
      </c>
      <c r="E15" s="74">
        <v>5.02</v>
      </c>
    </row>
  </sheetData>
  <sheetProtection/>
  <mergeCells count="11">
    <mergeCell ref="B10:E10"/>
    <mergeCell ref="F3:G3"/>
    <mergeCell ref="D1:E1"/>
    <mergeCell ref="A3:E3"/>
    <mergeCell ref="A4:E4"/>
    <mergeCell ref="B13:E13"/>
    <mergeCell ref="A6:A8"/>
    <mergeCell ref="B6:B8"/>
    <mergeCell ref="C6:C8"/>
    <mergeCell ref="D6:E6"/>
    <mergeCell ref="D7:D8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Гапеева</cp:lastModifiedBy>
  <cp:lastPrinted>2013-11-06T10:24:03Z</cp:lastPrinted>
  <dcterms:created xsi:type="dcterms:W3CDTF">1996-10-08T23:32:33Z</dcterms:created>
  <dcterms:modified xsi:type="dcterms:W3CDTF">2013-11-06T10:24:10Z</dcterms:modified>
  <cp:category/>
  <cp:version/>
  <cp:contentType/>
  <cp:contentStatus/>
</cp:coreProperties>
</file>